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Program Designer" sheetId="1" state="visible" r:id="rId1"/>
    <sheet name="Program Comparison" sheetId="2" state="visible" r:id="rId2"/>
    <sheet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color rgb="00121C14"/>
      <sz val="10"/>
    </font>
    <font>
      <name val="Calibri"/>
      <i val="1"/>
      <color rgb="00557A65"/>
      <sz val="9"/>
    </font>
    <font>
      <name val="Calibri"/>
      <b val="1"/>
      <color rgb="00FFFFFF"/>
      <sz val="10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9" fontId="4" fillId="0" borderId="1" pivotButton="0" quotePrefix="0" xfId="0"/>
    <xf numFmtId="164" fontId="4" fillId="0" borderId="1" pivotButton="0" quotePrefix="0" xfId="0"/>
    <xf numFmtId="0" fontId="5" fillId="0" borderId="0" pivotButton="0" quotePrefix="0" xfId="0"/>
    <xf numFmtId="0" fontId="6" fillId="2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7" fillId="0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E8F2EA"/>
        </patternFill>
      </fill>
    </dxf>
    <dxf>
      <fill>
        <patternFill patternType="solid">
          <fgColor rgb="00F8D7D2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38" customWidth="1" min="1" max="1"/>
    <col width="22" customWidth="1" min="2" max="2"/>
  </cols>
  <sheetData>
    <row r="1">
      <c r="A1" s="1" t="inlineStr">
        <is>
          <t>Salon Loyalty Program ROI Calculator</t>
        </is>
      </c>
    </row>
    <row r="2">
      <c r="A2" s="2" t="inlineStr">
        <is>
          <t>Modern Salon Owner Series · Book 3 · Kate Harlow</t>
        </is>
      </c>
    </row>
    <row r="4">
      <c r="A4" s="3" t="inlineStr">
        <is>
          <t>INPUTS</t>
        </is>
      </c>
    </row>
    <row r="5" ht="22" customHeight="1">
      <c r="A5" s="4" t="inlineStr">
        <is>
          <t>Active client base (last 12 months)</t>
        </is>
      </c>
      <c r="B5" s="4" t="n">
        <v>1200</v>
      </c>
    </row>
    <row r="6" ht="22" customHeight="1">
      <c r="A6" s="4" t="inlineStr">
        <is>
          <t>Average ticket value</t>
        </is>
      </c>
      <c r="B6" s="4" t="n">
        <v>2200</v>
      </c>
    </row>
    <row r="7" ht="22" customHeight="1">
      <c r="A7" s="4" t="inlineStr">
        <is>
          <t>Annual visits per active client</t>
        </is>
      </c>
      <c r="B7" s="4" t="n">
        <v>4</v>
      </c>
    </row>
    <row r="8" ht="22" customHeight="1">
      <c r="A8" s="4" t="inlineStr">
        <is>
          <t>Visits-to-reward threshold</t>
        </is>
      </c>
      <c r="B8" s="4" t="n">
        <v>6</v>
      </c>
    </row>
    <row r="9" ht="22" customHeight="1">
      <c r="A9" s="4" t="inlineStr">
        <is>
          <t>Reward value (currency)</t>
        </is>
      </c>
      <c r="B9" s="4" t="n">
        <v>1500</v>
      </c>
    </row>
    <row r="10" ht="22" customHeight="1">
      <c r="A10" s="4" t="inlineStr">
        <is>
          <t>Estimated % of clients enrolling</t>
        </is>
      </c>
      <c r="B10" s="5" t="n">
        <v>0.55</v>
      </c>
    </row>
    <row r="11" ht="22" customHeight="1">
      <c r="A11" s="4" t="inlineStr">
        <is>
          <t>Estimated retention lift from program</t>
        </is>
      </c>
      <c r="B11" s="5" t="n">
        <v>0.08</v>
      </c>
    </row>
    <row r="12" ht="22" customHeight="1">
      <c r="A12" s="4" t="inlineStr">
        <is>
          <t>Cost of reward (your COGS, not value)</t>
        </is>
      </c>
      <c r="B12" s="4" t="n">
        <v>600</v>
      </c>
    </row>
    <row r="14" ht="22" customHeight="1">
      <c r="A14" s="4" t="inlineStr">
        <is>
          <t>Enrolled clients</t>
        </is>
      </c>
      <c r="B14" s="4">
        <f>B5*B10</f>
        <v/>
      </c>
    </row>
    <row r="15" ht="22" customHeight="1">
      <c r="A15" s="4" t="inlineStr">
        <is>
          <t>Visits to earn reward</t>
        </is>
      </c>
      <c r="B15" s="4">
        <f>B8</f>
        <v/>
      </c>
    </row>
    <row r="16" ht="22" customHeight="1">
      <c r="A16" s="4" t="inlineStr">
        <is>
          <t>Annual rewards redeemed</t>
        </is>
      </c>
      <c r="B16" s="4">
        <f>B14*(B7/B8)</f>
        <v/>
      </c>
    </row>
    <row r="17" ht="22" customHeight="1">
      <c r="A17" s="4" t="inlineStr">
        <is>
          <t>Total reward COGS / year</t>
        </is>
      </c>
      <c r="B17" s="4">
        <f>B16*B12</f>
        <v/>
      </c>
    </row>
    <row r="18" ht="22" customHeight="1">
      <c r="A18" s="4" t="inlineStr">
        <is>
          <t>Cost per redeemed reward</t>
        </is>
      </c>
      <c r="B18" s="4">
        <f>B12</f>
        <v/>
      </c>
    </row>
    <row r="19" ht="22" customHeight="1">
      <c r="A19" s="4" t="inlineStr">
        <is>
          <t>Revenue lift from retention</t>
        </is>
      </c>
      <c r="B19" s="4">
        <f>B5*B6*B7*B11</f>
        <v/>
      </c>
    </row>
    <row r="20" ht="22" customHeight="1">
      <c r="A20" s="4" t="inlineStr">
        <is>
          <t>Net annual ROI ($/₹)</t>
        </is>
      </c>
      <c r="B20" s="4">
        <f>B19-B17</f>
        <v/>
      </c>
    </row>
    <row r="21" ht="22" customHeight="1">
      <c r="A21" s="4" t="inlineStr">
        <is>
          <t>Breakeven retention lift</t>
        </is>
      </c>
      <c r="B21" s="6">
        <f>B17/(B5*B6*B7)</f>
        <v/>
      </c>
    </row>
    <row r="27">
      <c r="A27" s="7" t="inlineStr">
        <is>
          <t>Modern Salon Owner · Kate Harlow · modernsalonowner.com</t>
        </is>
      </c>
    </row>
  </sheetData>
  <conditionalFormatting sqref="B20">
    <cfRule type="cellIs" priority="1" operator="greaterThan" dxfId="0">
      <formula>0</formula>
    </cfRule>
    <cfRule type="cellIs" priority="2" operator="lessThanOrEqual" dxfId="1">
      <formula>0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12"/>
  <sheetViews>
    <sheetView workbookViewId="0">
      <selection activeCell="A1" sqref="A1"/>
    </sheetView>
  </sheetViews>
  <sheetFormatPr baseColWidth="8" defaultRowHeight="15"/>
  <cols>
    <col width="18" customWidth="1" min="1" max="1"/>
    <col width="38" customWidth="1" min="2" max="2"/>
    <col width="36" customWidth="1" min="3" max="3"/>
    <col width="36" customWidth="1" min="4" max="4"/>
    <col width="36" customWidth="1" min="5" max="5"/>
    <col width="32" customWidth="1" min="6" max="6"/>
  </cols>
  <sheetData>
    <row r="1">
      <c r="A1" s="1" t="inlineStr">
        <is>
          <t>Loyalty Program Type Comparison</t>
        </is>
      </c>
    </row>
    <row r="2">
      <c r="A2" s="2" t="inlineStr">
        <is>
          <t>Pick the structure that fits your client base.</t>
        </is>
      </c>
    </row>
    <row r="4" ht="28" customHeight="1">
      <c r="A4" s="8" t="inlineStr">
        <is>
          <t>Type</t>
        </is>
      </c>
      <c r="B4" s="8" t="inlineStr">
        <is>
          <t>How it works</t>
        </is>
      </c>
      <c r="C4" s="8" t="inlineStr">
        <is>
          <t>Pros</t>
        </is>
      </c>
      <c r="D4" s="8" t="inlineStr">
        <is>
          <t>Cons</t>
        </is>
      </c>
      <c r="E4" s="8" t="inlineStr">
        <is>
          <t>Best for</t>
        </is>
      </c>
      <c r="F4" s="8" t="inlineStr">
        <is>
          <t>ROI signal</t>
        </is>
      </c>
    </row>
    <row r="5" ht="22" customHeight="1">
      <c r="A5" s="9" t="inlineStr">
        <is>
          <t>Visit-stamp</t>
        </is>
      </c>
      <c r="B5" s="9" t="inlineStr">
        <is>
          <t>Buy 6, get 7th free / discounted</t>
        </is>
      </c>
      <c r="C5" s="9" t="inlineStr">
        <is>
          <t>Easy to explain · low operational overhead</t>
        </is>
      </c>
      <c r="D5" s="9" t="inlineStr">
        <is>
          <t>Rewards are discounts, not relationship</t>
        </is>
      </c>
      <c r="E5" s="9" t="inlineStr">
        <is>
          <t>High-frequency services (blowdry, manicure)</t>
        </is>
      </c>
      <c r="F5" s="9" t="inlineStr">
        <is>
          <t>Modest — drives frequency, not LTV</t>
        </is>
      </c>
    </row>
    <row r="6" ht="22" customHeight="1">
      <c r="A6" s="10" t="inlineStr">
        <is>
          <t>Tier-based</t>
        </is>
      </c>
      <c r="B6" s="10" t="inlineStr">
        <is>
          <t>Silver / Gold / Platinum based on annual spend</t>
        </is>
      </c>
      <c r="C6" s="10" t="inlineStr">
        <is>
          <t>Aspirational · self-segments VIPs</t>
        </is>
      </c>
      <c r="D6" s="10" t="inlineStr">
        <is>
          <t>Complex to manage · risk of inflated tiers</t>
        </is>
      </c>
      <c r="E6" s="10" t="inlineStr">
        <is>
          <t>Mid-to-large salons with &gt; 800 active clients</t>
        </is>
      </c>
      <c r="F6" s="10" t="inlineStr">
        <is>
          <t>High — VIPs spend 2–3× average</t>
        </is>
      </c>
    </row>
    <row r="7" ht="22" customHeight="1">
      <c r="A7" s="9" t="inlineStr">
        <is>
          <t>Membership</t>
        </is>
      </c>
      <c r="B7" s="9" t="inlineStr">
        <is>
          <t>Monthly fee for bundled services + perks</t>
        </is>
      </c>
      <c r="C7" s="9" t="inlineStr">
        <is>
          <t>Predictable revenue · high retention</t>
        </is>
      </c>
      <c r="D7" s="9" t="inlineStr">
        <is>
          <t>Pricing must be precise; refund risk</t>
        </is>
      </c>
      <c r="E7" s="9" t="inlineStr">
        <is>
          <t>Salons with strong recurring services (colour, blowdry)</t>
        </is>
      </c>
      <c r="F7" s="9" t="inlineStr">
        <is>
          <t>Highest — converts revenue to subscription</t>
        </is>
      </c>
    </row>
    <row r="8" ht="22" customHeight="1">
      <c r="A8" s="10" t="inlineStr">
        <is>
          <t>Anniversary-only</t>
        </is>
      </c>
      <c r="B8" s="10" t="inlineStr">
        <is>
          <t>One reward per year on signup anniversary</t>
        </is>
      </c>
      <c r="C8" s="10" t="inlineStr">
        <is>
          <t>Cheap · creates a date-driven touchpoint</t>
        </is>
      </c>
      <c r="D8" s="10" t="inlineStr">
        <is>
          <t>Low engagement; weak retention lift</t>
        </is>
      </c>
      <c r="E8" s="10" t="inlineStr">
        <is>
          <t>Salons that don't want admin overhead</t>
        </is>
      </c>
      <c r="F8" s="10" t="inlineStr">
        <is>
          <t>Low — supplement, not standalone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loyalty-program-calculator.xlsx</t>
        </is>
      </c>
    </row>
    <row r="4" ht="18" customHeight="1">
      <c r="A4" s="11" t="inlineStr">
        <is>
          <t>1. Tab 1: Plug your numbers into rows 5–12. Outputs auto-calculate.</t>
        </is>
      </c>
    </row>
    <row r="5" ht="18" customHeight="1">
      <c r="A5" s="11" t="inlineStr">
        <is>
          <t>2. The two figures that matter most: Net annual ROI (row 20) and Breakeven retention lift (row 21).</t>
        </is>
      </c>
    </row>
    <row r="6" ht="18" customHeight="1">
      <c r="A6" s="11" t="inlineStr">
        <is>
          <t>3. If your estimated retention lift &gt; breakeven, the program pays for itself.</t>
        </is>
      </c>
    </row>
    <row r="7" ht="18" customHeight="1">
      <c r="A7" s="11" t="inlineStr">
        <is>
          <t>4. Tab 2: Compare the four program archetypes. Membership has highest ROI but most operational complexity.</t>
        </is>
      </c>
    </row>
    <row r="8" ht="18" customHeight="1">
      <c r="A8" s="11" t="inlineStr">
        <is>
          <t>5. Don't run two programs simultaneously — pick one and measure for 12 months before iterating.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